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ChristopherMartin\Downloads\"/>
    </mc:Choice>
  </mc:AlternateContent>
  <xr:revisionPtr revIDLastSave="0" documentId="13_ncr:1_{5F472BD7-66D5-4D6D-80C2-BC08F0731CCB}" xr6:coauthVersionLast="47" xr6:coauthVersionMax="47" xr10:uidLastSave="{00000000-0000-0000-0000-000000000000}"/>
  <bookViews>
    <workbookView xWindow="28680" yWindow="-120" windowWidth="29040" windowHeight="15720" xr2:uid="{EEBEBDE8-331E-4234-8705-4AC7943BF9F6}"/>
  </bookViews>
  <sheets>
    <sheet name="Revenue simul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B10" i="1"/>
  <c r="B12" i="1"/>
  <c r="B11" i="1"/>
  <c r="B6" i="1"/>
  <c r="F7" i="1" l="1"/>
  <c r="G8" i="1"/>
  <c r="F10" i="1"/>
  <c r="H6" i="1"/>
  <c r="F9" i="1"/>
  <c r="G7" i="1"/>
  <c r="H7" i="1"/>
  <c r="F8" i="1"/>
  <c r="H5" i="1"/>
  <c r="H10" i="1"/>
  <c r="G10" i="1"/>
  <c r="H8" i="1"/>
  <c r="G6" i="1"/>
  <c r="F6" i="1"/>
  <c r="G5" i="1"/>
  <c r="H9" i="1"/>
  <c r="G9" i="1"/>
</calcChain>
</file>

<file path=xl/sharedStrings.xml><?xml version="1.0" encoding="utf-8"?>
<sst xmlns="http://schemas.openxmlformats.org/spreadsheetml/2006/main" count="23" uniqueCount="19">
  <si>
    <t>EUR</t>
  </si>
  <si>
    <t>Charging rate per kWh (set by you)</t>
  </si>
  <si>
    <t>Purchase price of electricity per kWh (paid by you)</t>
  </si>
  <si>
    <t>Revenue per kWh</t>
  </si>
  <si>
    <t>Estimated days of charging per year</t>
  </si>
  <si>
    <t>kWh / day</t>
  </si>
  <si>
    <t>days</t>
  </si>
  <si>
    <t>Year</t>
  </si>
  <si>
    <t>Low occupancy</t>
  </si>
  <si>
    <t>Medium occupancy</t>
  </si>
  <si>
    <t>High occupancy</t>
  </si>
  <si>
    <t>Average kWh charged per charging session</t>
  </si>
  <si>
    <t>kWh / session</t>
  </si>
  <si>
    <t>Low occupancy – 1 session (kWh / day)</t>
  </si>
  <si>
    <t>High occupancy – 5 sessions (kWh / day)</t>
  </si>
  <si>
    <t>Medium occupancy – 3 sessions (kWh / day)</t>
  </si>
  <si>
    <r>
      <rPr>
        <b/>
        <sz val="11"/>
        <color theme="1"/>
        <rFont val="Aptos Narrow"/>
        <family val="2"/>
        <scheme val="minor"/>
      </rPr>
      <t>Variables</t>
    </r>
    <r>
      <rPr>
        <b/>
        <i/>
        <sz val="11"/>
        <color theme="1"/>
        <rFont val="Aptos Narrow"/>
        <family val="2"/>
        <scheme val="minor"/>
      </rPr>
      <t xml:space="preserve"> (adapt to your preferences)</t>
    </r>
  </si>
  <si>
    <r>
      <t xml:space="preserve">Estimated profit </t>
    </r>
    <r>
      <rPr>
        <b/>
        <i/>
        <sz val="11"/>
        <color theme="1"/>
        <rFont val="Aptos Narrow"/>
        <family val="2"/>
        <scheme val="minor"/>
      </rPr>
      <t>(do not modify)</t>
    </r>
  </si>
  <si>
    <t xml:space="preserve">Notice: Adapt the values marked in green to your preference.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</si>
</sst>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2" xfId="0" applyBorder="1"/>
    <xf numFmtId="0" fontId="0" fillId="0" borderId="4" xfId="0" applyBorder="1"/>
    <xf numFmtId="0" fontId="2" fillId="0" borderId="2" xfId="0" applyFont="1" applyBorder="1"/>
    <xf numFmtId="0" fontId="0" fillId="2" borderId="6" xfId="0" applyFill="1" applyBorder="1"/>
    <xf numFmtId="44" fontId="0" fillId="2" borderId="3" xfId="1" applyFont="1" applyFill="1" applyBorder="1"/>
    <xf numFmtId="44" fontId="0" fillId="2" borderId="5" xfId="1" applyFont="1" applyFill="1" applyBorder="1"/>
    <xf numFmtId="44" fontId="0" fillId="2" borderId="1" xfId="1" applyFont="1" applyFill="1" applyBorder="1"/>
    <xf numFmtId="44" fontId="0" fillId="2" borderId="11" xfId="1" applyFont="1" applyFill="1" applyBorder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2" fontId="0" fillId="3" borderId="2" xfId="0" applyNumberFormat="1" applyFill="1" applyBorder="1"/>
    <xf numFmtId="0" fontId="0" fillId="3" borderId="3" xfId="0" applyFill="1" applyBorder="1" applyAlignment="1">
      <alignment horizontal="right"/>
    </xf>
    <xf numFmtId="0" fontId="0" fillId="3" borderId="2" xfId="0" applyFill="1" applyBorder="1"/>
    <xf numFmtId="0" fontId="2" fillId="3" borderId="2" xfId="0" applyFont="1" applyFill="1" applyBorder="1"/>
    <xf numFmtId="0" fontId="2" fillId="3" borderId="3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 applyAlignment="1">
      <alignment horizontal="right"/>
    </xf>
    <xf numFmtId="0" fontId="0" fillId="2" borderId="4" xfId="0" applyFill="1" applyBorder="1"/>
    <xf numFmtId="0" fontId="0" fillId="2" borderId="5" xfId="0" applyFill="1" applyBorder="1" applyAlignment="1">
      <alignment horizontal="right"/>
    </xf>
    <xf numFmtId="2" fontId="0" fillId="2" borderId="2" xfId="0" applyNumberFormat="1" applyFill="1" applyBorder="1"/>
    <xf numFmtId="0" fontId="3" fillId="3" borderId="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Revenue model for a public charging station (cumulative)</a:t>
            </a:r>
          </a:p>
        </c:rich>
      </c:tx>
      <c:layout>
        <c:manualLayout>
          <c:xMode val="edge"/>
          <c:yMode val="edge"/>
          <c:x val="0.20763714097113689"/>
          <c:y val="3.26498538894205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'Revenue simulation'!$F$4</c:f>
              <c:strCache>
                <c:ptCount val="1"/>
                <c:pt idx="0">
                  <c:v>Low occupancy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'Revenue simulation'!$E$4:$E$10</c15:sqref>
                  </c15:fullRef>
                </c:ext>
              </c:extLst>
              <c:f>'Revenue simulation'!$E$5:$E$10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'Revenue simulation'!$F$4:$F$10</c15:sqref>
                  </c15:fullRef>
                </c:ext>
              </c:extLst>
              <c:f>'Revenue simulation'!$F$5:$F$10</c:f>
              <c:numCache>
                <c:formatCode>_("€"* #,##0.00_);_("€"* \(#,##0.00\);_("€"* "-"??_);_(@_)</c:formatCode>
                <c:ptCount val="6"/>
                <c:pt idx="0">
                  <c:v>1755.6000000000001</c:v>
                </c:pt>
                <c:pt idx="1">
                  <c:v>3511.2000000000003</c:v>
                </c:pt>
                <c:pt idx="2">
                  <c:v>5266.8</c:v>
                </c:pt>
                <c:pt idx="3">
                  <c:v>7022.4000000000005</c:v>
                </c:pt>
                <c:pt idx="4">
                  <c:v>8778</c:v>
                </c:pt>
                <c:pt idx="5">
                  <c:v>10533.6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B7-45F5-A542-2B440161F24C}"/>
            </c:ext>
          </c:extLst>
        </c:ser>
        <c:ser>
          <c:idx val="1"/>
          <c:order val="1"/>
          <c:tx>
            <c:strRef>
              <c:f>'Revenue simulation'!$G$4</c:f>
              <c:strCache>
                <c:ptCount val="1"/>
                <c:pt idx="0">
                  <c:v>Medium occupancy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'Revenue simulation'!$E$4:$E$10</c15:sqref>
                  </c15:fullRef>
                </c:ext>
              </c:extLst>
              <c:f>'Revenue simulation'!$E$5:$E$10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'Revenue simulation'!$G$4:$G$10</c15:sqref>
                  </c15:fullRef>
                </c:ext>
              </c:extLst>
              <c:f>'Revenue simulation'!$G$5:$G$10</c:f>
              <c:numCache>
                <c:formatCode>_("€"* #,##0.00_);_("€"* \(#,##0.00\);_("€"* "-"??_);_(@_)</c:formatCode>
                <c:ptCount val="6"/>
                <c:pt idx="0">
                  <c:v>5266.8</c:v>
                </c:pt>
                <c:pt idx="1">
                  <c:v>10533.6</c:v>
                </c:pt>
                <c:pt idx="2">
                  <c:v>15800.400000000001</c:v>
                </c:pt>
                <c:pt idx="3">
                  <c:v>21067.200000000001</c:v>
                </c:pt>
                <c:pt idx="4">
                  <c:v>26334</c:v>
                </c:pt>
                <c:pt idx="5">
                  <c:v>31600.800000000003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B7-45F5-A542-2B440161F24C}"/>
            </c:ext>
          </c:extLst>
        </c:ser>
        <c:ser>
          <c:idx val="2"/>
          <c:order val="2"/>
          <c:tx>
            <c:strRef>
              <c:f>'Revenue simulation'!$H$4</c:f>
              <c:strCache>
                <c:ptCount val="1"/>
                <c:pt idx="0">
                  <c:v>High occupancy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'Revenue simulation'!$E$4:$E$10</c15:sqref>
                  </c15:fullRef>
                </c:ext>
              </c:extLst>
              <c:f>'Revenue simulation'!$E$5:$E$10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'Revenue simulation'!$H$4:$H$10</c15:sqref>
                  </c15:fullRef>
                </c:ext>
              </c:extLst>
              <c:f>'Revenue simulation'!$H$5:$H$10</c:f>
              <c:numCache>
                <c:formatCode>_("€"* #,##0.00_);_("€"* \(#,##0.00\);_("€"* "-"??_);_(@_)</c:formatCode>
                <c:ptCount val="6"/>
                <c:pt idx="0">
                  <c:v>8778</c:v>
                </c:pt>
                <c:pt idx="1">
                  <c:v>17556</c:v>
                </c:pt>
                <c:pt idx="2">
                  <c:v>26334</c:v>
                </c:pt>
                <c:pt idx="3">
                  <c:v>35112</c:v>
                </c:pt>
                <c:pt idx="4">
                  <c:v>43890</c:v>
                </c:pt>
                <c:pt idx="5">
                  <c:v>52668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B7-45F5-A542-2B440161F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376128"/>
        <c:axId val="1042368448"/>
      </c:barChart>
      <c:catAx>
        <c:axId val="104237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2368448"/>
        <c:crosses val="autoZero"/>
        <c:auto val="1"/>
        <c:lblAlgn val="ctr"/>
        <c:lblOffset val="100"/>
        <c:noMultiLvlLbl val="0"/>
      </c:catAx>
      <c:valAx>
        <c:axId val="104236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2376128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BE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</xdr:colOff>
      <xdr:row>13</xdr:row>
      <xdr:rowOff>3810</xdr:rowOff>
    </xdr:from>
    <xdr:to>
      <xdr:col>11</xdr:col>
      <xdr:colOff>337185</xdr:colOff>
      <xdr:row>30</xdr:row>
      <xdr:rowOff>35242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12194C56-6474-E1D3-899F-D8A89275F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40207-794A-4BC1-BB09-69CB4B410B66}">
  <dimension ref="A2:H14"/>
  <sheetViews>
    <sheetView tabSelected="1" workbookViewId="0">
      <selection activeCell="A20" sqref="A20"/>
    </sheetView>
  </sheetViews>
  <sheetFormatPr defaultRowHeight="14.4" x14ac:dyDescent="0.3"/>
  <cols>
    <col min="1" max="1" width="46.44140625" customWidth="1"/>
    <col min="3" max="3" width="13.6640625" bestFit="1" customWidth="1"/>
    <col min="4" max="4" width="11.109375" bestFit="1" customWidth="1"/>
    <col min="6" max="6" width="14.5546875" bestFit="1" customWidth="1"/>
    <col min="7" max="7" width="18.44140625" bestFit="1" customWidth="1"/>
    <col min="8" max="8" width="16.109375" customWidth="1"/>
  </cols>
  <sheetData>
    <row r="2" spans="1:8" ht="15" thickBot="1" x14ac:dyDescent="0.35"/>
    <row r="3" spans="1:8" ht="15" thickBot="1" x14ac:dyDescent="0.35">
      <c r="A3" s="22" t="s">
        <v>16</v>
      </c>
      <c r="B3" s="23"/>
      <c r="C3" s="24"/>
      <c r="E3" s="4"/>
      <c r="F3" s="19" t="s">
        <v>17</v>
      </c>
      <c r="G3" s="20"/>
      <c r="H3" s="21"/>
    </row>
    <row r="4" spans="1:8" x14ac:dyDescent="0.3">
      <c r="A4" s="1" t="s">
        <v>1</v>
      </c>
      <c r="B4" s="14">
        <v>0.5</v>
      </c>
      <c r="C4" s="15" t="s">
        <v>0</v>
      </c>
      <c r="E4" s="11" t="s">
        <v>7</v>
      </c>
      <c r="F4" s="12" t="s">
        <v>8</v>
      </c>
      <c r="G4" s="12" t="s">
        <v>9</v>
      </c>
      <c r="H4" s="13" t="s">
        <v>10</v>
      </c>
    </row>
    <row r="5" spans="1:8" x14ac:dyDescent="0.3">
      <c r="A5" s="1" t="s">
        <v>2</v>
      </c>
      <c r="B5" s="14">
        <v>0.22</v>
      </c>
      <c r="C5" s="15" t="s">
        <v>0</v>
      </c>
      <c r="E5" s="9">
        <v>1</v>
      </c>
      <c r="F5" s="7">
        <f>(($B$10*$B$7)*$B$6)*E5</f>
        <v>1755.6000000000001</v>
      </c>
      <c r="G5" s="7">
        <f t="shared" ref="G5:G10" si="0">(($B$11*$B$7)*$B$6)*E5</f>
        <v>5266.8</v>
      </c>
      <c r="H5" s="5">
        <f t="shared" ref="H5:H10" si="1">(($B$12*$B$7)*$B$6)*E5</f>
        <v>8778</v>
      </c>
    </row>
    <row r="6" spans="1:8" x14ac:dyDescent="0.3">
      <c r="A6" s="1" t="s">
        <v>3</v>
      </c>
      <c r="B6" s="29">
        <f>B4-B5</f>
        <v>0.28000000000000003</v>
      </c>
      <c r="C6" s="26" t="s">
        <v>0</v>
      </c>
      <c r="E6" s="9">
        <v>2</v>
      </c>
      <c r="F6" s="7">
        <f t="shared" ref="F6:F10" si="2">(($B$10*$B$7)*$B$6)*E6</f>
        <v>3511.2000000000003</v>
      </c>
      <c r="G6" s="7">
        <f t="shared" si="0"/>
        <v>10533.6</v>
      </c>
      <c r="H6" s="5">
        <f t="shared" si="1"/>
        <v>17556</v>
      </c>
    </row>
    <row r="7" spans="1:8" x14ac:dyDescent="0.3">
      <c r="A7" s="1" t="s">
        <v>4</v>
      </c>
      <c r="B7" s="16">
        <v>209</v>
      </c>
      <c r="C7" s="15" t="s">
        <v>6</v>
      </c>
      <c r="E7" s="9">
        <v>3</v>
      </c>
      <c r="F7" s="7">
        <f t="shared" si="2"/>
        <v>5266.8</v>
      </c>
      <c r="G7" s="7">
        <f t="shared" si="0"/>
        <v>15800.400000000001</v>
      </c>
      <c r="H7" s="5">
        <f t="shared" si="1"/>
        <v>26334</v>
      </c>
    </row>
    <row r="8" spans="1:8" x14ac:dyDescent="0.3">
      <c r="A8" s="1"/>
      <c r="B8" s="16"/>
      <c r="C8" s="15"/>
      <c r="E8" s="9">
        <v>4</v>
      </c>
      <c r="F8" s="7">
        <f t="shared" si="2"/>
        <v>7022.4000000000005</v>
      </c>
      <c r="G8" s="7">
        <f t="shared" si="0"/>
        <v>21067.200000000001</v>
      </c>
      <c r="H8" s="5">
        <f t="shared" si="1"/>
        <v>35112</v>
      </c>
    </row>
    <row r="9" spans="1:8" x14ac:dyDescent="0.3">
      <c r="A9" s="3" t="s">
        <v>11</v>
      </c>
      <c r="B9" s="17">
        <v>30</v>
      </c>
      <c r="C9" s="18" t="s">
        <v>12</v>
      </c>
      <c r="E9" s="9">
        <v>5</v>
      </c>
      <c r="F9" s="7">
        <f t="shared" si="2"/>
        <v>8778</v>
      </c>
      <c r="G9" s="7">
        <f t="shared" si="0"/>
        <v>26334</v>
      </c>
      <c r="H9" s="5">
        <f t="shared" si="1"/>
        <v>43890</v>
      </c>
    </row>
    <row r="10" spans="1:8" ht="15" thickBot="1" x14ac:dyDescent="0.35">
      <c r="A10" s="1" t="s">
        <v>13</v>
      </c>
      <c r="B10" s="25">
        <f>1*$B$9</f>
        <v>30</v>
      </c>
      <c r="C10" s="26" t="s">
        <v>5</v>
      </c>
      <c r="E10" s="10">
        <v>6</v>
      </c>
      <c r="F10" s="8">
        <f t="shared" si="2"/>
        <v>10533.6</v>
      </c>
      <c r="G10" s="8">
        <f t="shared" si="0"/>
        <v>31600.800000000003</v>
      </c>
      <c r="H10" s="6">
        <f t="shared" si="1"/>
        <v>52668</v>
      </c>
    </row>
    <row r="11" spans="1:8" x14ac:dyDescent="0.3">
      <c r="A11" s="1" t="s">
        <v>15</v>
      </c>
      <c r="B11" s="25">
        <f>3*B9</f>
        <v>90</v>
      </c>
      <c r="C11" s="26" t="s">
        <v>5</v>
      </c>
    </row>
    <row r="12" spans="1:8" ht="15" thickBot="1" x14ac:dyDescent="0.35">
      <c r="A12" s="2" t="s">
        <v>14</v>
      </c>
      <c r="B12" s="27">
        <f>5*B9</f>
        <v>150</v>
      </c>
      <c r="C12" s="28" t="s">
        <v>5</v>
      </c>
    </row>
    <row r="14" spans="1:8" x14ac:dyDescent="0.3">
      <c r="A14" s="30" t="s">
        <v>18</v>
      </c>
      <c r="B14" s="31"/>
      <c r="C14" s="31"/>
    </row>
  </sheetData>
  <mergeCells count="3">
    <mergeCell ref="F3:H3"/>
    <mergeCell ref="A3:C3"/>
    <mergeCell ref="A14:C1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584E03662954EBFF1A5BF74AE8191" ma:contentTypeVersion="16" ma:contentTypeDescription="Een nieuw document maken." ma:contentTypeScope="" ma:versionID="36dae068bc6aa0047fe295cc757754ec">
  <xsd:schema xmlns:xsd="http://www.w3.org/2001/XMLSchema" xmlns:xs="http://www.w3.org/2001/XMLSchema" xmlns:p="http://schemas.microsoft.com/office/2006/metadata/properties" xmlns:ns2="f9ce340b-56df-4e6e-b692-32223c2097eb" xmlns:ns3="56ddc344-8914-4ec6-b9e7-451be8c46b34" targetNamespace="http://schemas.microsoft.com/office/2006/metadata/properties" ma:root="true" ma:fieldsID="d0ef6fd5b3f75dea7fb3e5037167a26a" ns2:_="" ns3:_="">
    <xsd:import namespace="f9ce340b-56df-4e6e-b692-32223c2097eb"/>
    <xsd:import namespace="56ddc344-8914-4ec6-b9e7-451be8c46b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e340b-56df-4e6e-b692-32223c2097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b1b451a2-5f1b-4145-8f56-ef9e18ec3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ddc344-8914-4ec6-b9e7-451be8c46b3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f2e70e2-2d8f-4e18-af62-b21314522d05}" ma:internalName="TaxCatchAll" ma:showField="CatchAllData" ma:web="56ddc344-8914-4ec6-b9e7-451be8c46b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ddc344-8914-4ec6-b9e7-451be8c46b34" xsi:nil="true"/>
    <lcf76f155ced4ddcb4097134ff3c332f xmlns="f9ce340b-56df-4e6e-b692-32223c2097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D4DBD7-8E6B-4DFB-B0AD-EAEDE4E74E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D517BD-58A7-4957-84E9-4D6033CA0B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ce340b-56df-4e6e-b692-32223c2097eb"/>
    <ds:schemaRef ds:uri="56ddc344-8914-4ec6-b9e7-451be8c46b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2B4CEE-D0FB-45BD-95A8-60ADFA31FD10}">
  <ds:schemaRefs>
    <ds:schemaRef ds:uri="http://schemas.microsoft.com/office/2006/metadata/properties"/>
    <ds:schemaRef ds:uri="http://schemas.microsoft.com/office/infopath/2007/PartnerControls"/>
    <ds:schemaRef ds:uri="56ddc344-8914-4ec6-b9e7-451be8c46b34"/>
    <ds:schemaRef ds:uri="f9ce340b-56df-4e6e-b692-32223c2097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Revenue simulation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Stijn Keppens</dc:creator>
  <cp:keywords/>
  <dc:description/>
  <cp:lastModifiedBy>Christopher Martin</cp:lastModifiedBy>
  <cp:revision/>
  <dcterms:created xsi:type="dcterms:W3CDTF">2024-12-03T10:24:53Z</dcterms:created>
  <dcterms:modified xsi:type="dcterms:W3CDTF">2026-03-11T12:37:54Z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0x01010079F584E03662954EBFF1A5BF74AE8191</vt:lpwstr>
  </property>
  <property fmtid="{D5CDD505-2E9C-101B-9397-08002B2CF9AE}" pid="3" name="MediaServiceImageTags">
    <vt:lpwstr/>
  </property>
</Properties>
</file>